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6\Servicio Contabilidad\"/>
    </mc:Choice>
  </mc:AlternateContent>
  <bookViews>
    <workbookView xWindow="0" yWindow="0" windowWidth="21600" windowHeight="9285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H37" i="1"/>
  <c r="H35" i="1"/>
  <c r="G33" i="1"/>
  <c r="H19" i="2"/>
  <c r="H17" i="2"/>
  <c r="G16" i="2"/>
  <c r="F14" i="2"/>
  <c r="H14" i="2" s="1"/>
  <c r="H31" i="1"/>
  <c r="F31" i="1"/>
  <c r="F7" i="2"/>
  <c r="F8" i="2"/>
  <c r="F9" i="2"/>
  <c r="F10" i="2"/>
  <c r="F11" i="2"/>
  <c r="F12" i="2"/>
  <c r="F13" i="2"/>
  <c r="F6" i="2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6" i="1"/>
  <c r="H30" i="1" l="1"/>
  <c r="H29" i="1"/>
  <c r="H28" i="1"/>
  <c r="H27" i="1"/>
  <c r="H26" i="1"/>
  <c r="H25" i="1"/>
  <c r="H24" i="1"/>
  <c r="H23" i="1"/>
  <c r="H22" i="1"/>
  <c r="H21" i="1" l="1"/>
  <c r="H13" i="2"/>
  <c r="H12" i="2"/>
  <c r="H20" i="1" l="1"/>
  <c r="H18" i="1"/>
  <c r="H17" i="1"/>
  <c r="H7" i="1"/>
  <c r="H8" i="1"/>
  <c r="H11" i="1"/>
  <c r="H13" i="1"/>
  <c r="H15" i="1"/>
  <c r="H16" i="1"/>
  <c r="H19" i="1"/>
  <c r="H9" i="1"/>
  <c r="H10" i="1"/>
  <c r="H14" i="1"/>
  <c r="H12" i="1" l="1"/>
  <c r="H7" i="2"/>
  <c r="H9" i="2"/>
  <c r="H10" i="2"/>
  <c r="H8" i="2"/>
  <c r="H11" i="2"/>
  <c r="H6" i="1" l="1"/>
  <c r="H6" i="2" l="1"/>
</calcChain>
</file>

<file path=xl/sharedStrings.xml><?xml version="1.0" encoding="utf-8"?>
<sst xmlns="http://schemas.openxmlformats.org/spreadsheetml/2006/main" count="27" uniqueCount="14">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</sst>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center"/>
    </xf>
    <xf numFmtId="2" fontId="2" fillId="0" borderId="0" xfId="1" applyNumberFormat="1" applyFont="1" applyBorder="1" applyAlignment="1">
      <alignment horizontal="center"/>
    </xf>
    <xf numFmtId="0" fontId="2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22"/>
  <sheetViews>
    <sheetView tabSelected="1" workbookViewId="0">
      <selection activeCell="H38" sqref="H38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85546875" style="16" bestFit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16" t="s">
        <v>6</v>
      </c>
    </row>
    <row r="6" spans="2:8" x14ac:dyDescent="0.25">
      <c r="B6" s="3">
        <v>121</v>
      </c>
      <c r="C6" s="4">
        <v>42524</v>
      </c>
      <c r="D6" s="4">
        <v>42528</v>
      </c>
      <c r="E6" s="3">
        <v>4</v>
      </c>
      <c r="F6" s="3">
        <f>E6-30</f>
        <v>-26</v>
      </c>
      <c r="G6" s="16">
        <v>260.14999999999998</v>
      </c>
      <c r="H6" s="16">
        <f>G6*F6</f>
        <v>-6763.9</v>
      </c>
    </row>
    <row r="7" spans="2:8" x14ac:dyDescent="0.25">
      <c r="B7" s="3">
        <v>122</v>
      </c>
      <c r="C7" s="4">
        <v>42522</v>
      </c>
      <c r="D7" s="4">
        <v>42529</v>
      </c>
      <c r="E7" s="3">
        <v>7</v>
      </c>
      <c r="F7" s="3">
        <f t="shared" ref="F7:F31" si="0">E7-30</f>
        <v>-23</v>
      </c>
      <c r="G7" s="16">
        <v>82.73</v>
      </c>
      <c r="H7" s="16">
        <f t="shared" ref="H7:H31" si="1">G7*F7</f>
        <v>-1902.7900000000002</v>
      </c>
    </row>
    <row r="8" spans="2:8" x14ac:dyDescent="0.25">
      <c r="B8" s="3">
        <v>124</v>
      </c>
      <c r="C8" s="13">
        <v>42527</v>
      </c>
      <c r="D8" s="13">
        <v>42535</v>
      </c>
      <c r="E8" s="1">
        <v>8</v>
      </c>
      <c r="F8" s="3">
        <f t="shared" si="0"/>
        <v>-22</v>
      </c>
      <c r="G8" s="16">
        <v>95.59</v>
      </c>
      <c r="H8" s="16">
        <f t="shared" si="1"/>
        <v>-2102.98</v>
      </c>
    </row>
    <row r="9" spans="2:8" x14ac:dyDescent="0.25">
      <c r="B9" s="3">
        <v>126</v>
      </c>
      <c r="C9" s="4">
        <v>42536</v>
      </c>
      <c r="D9" s="4">
        <v>42537</v>
      </c>
      <c r="E9" s="3">
        <v>1</v>
      </c>
      <c r="F9" s="3">
        <f t="shared" si="0"/>
        <v>-29</v>
      </c>
      <c r="G9" s="16">
        <v>137.75</v>
      </c>
      <c r="H9" s="16">
        <f t="shared" si="1"/>
        <v>-3994.75</v>
      </c>
    </row>
    <row r="10" spans="2:8" x14ac:dyDescent="0.25">
      <c r="B10" s="1">
        <v>127</v>
      </c>
      <c r="C10" s="13">
        <v>42545</v>
      </c>
      <c r="D10" s="13">
        <v>42549</v>
      </c>
      <c r="E10" s="1">
        <v>4</v>
      </c>
      <c r="F10" s="3">
        <f t="shared" si="0"/>
        <v>-26</v>
      </c>
      <c r="G10" s="16">
        <v>821.65</v>
      </c>
      <c r="H10" s="16">
        <f t="shared" si="1"/>
        <v>-21362.899999999998</v>
      </c>
    </row>
    <row r="11" spans="2:8" x14ac:dyDescent="0.25">
      <c r="B11" s="3">
        <v>128</v>
      </c>
      <c r="C11" s="4">
        <v>42524</v>
      </c>
      <c r="D11" s="4">
        <v>42528</v>
      </c>
      <c r="E11" s="3">
        <v>4</v>
      </c>
      <c r="F11" s="3">
        <f t="shared" si="0"/>
        <v>-26</v>
      </c>
      <c r="G11" s="16">
        <v>116.16</v>
      </c>
      <c r="H11" s="16">
        <f t="shared" si="1"/>
        <v>-3020.16</v>
      </c>
    </row>
    <row r="12" spans="2:8" x14ac:dyDescent="0.25">
      <c r="B12" s="3">
        <v>130</v>
      </c>
      <c r="C12" s="4">
        <v>42551</v>
      </c>
      <c r="D12" s="4">
        <v>42551</v>
      </c>
      <c r="E12" s="3">
        <v>0</v>
      </c>
      <c r="F12" s="3">
        <f t="shared" si="0"/>
        <v>-30</v>
      </c>
      <c r="G12" s="16">
        <v>24000</v>
      </c>
      <c r="H12" s="16">
        <f t="shared" si="1"/>
        <v>-720000</v>
      </c>
    </row>
    <row r="13" spans="2:8" x14ac:dyDescent="0.25">
      <c r="B13" s="3">
        <v>131</v>
      </c>
      <c r="C13" s="4">
        <v>42522</v>
      </c>
      <c r="D13" s="4">
        <v>42523</v>
      </c>
      <c r="E13" s="3">
        <v>1</v>
      </c>
      <c r="F13" s="3">
        <f t="shared" si="0"/>
        <v>-29</v>
      </c>
      <c r="G13" s="16">
        <v>3267</v>
      </c>
      <c r="H13" s="16">
        <f t="shared" si="1"/>
        <v>-94743</v>
      </c>
    </row>
    <row r="14" spans="2:8" x14ac:dyDescent="0.25">
      <c r="B14" s="3">
        <v>132</v>
      </c>
      <c r="C14" s="4">
        <v>42524</v>
      </c>
      <c r="D14" s="4">
        <v>42527</v>
      </c>
      <c r="E14" s="3">
        <v>3</v>
      </c>
      <c r="F14" s="3">
        <f t="shared" si="0"/>
        <v>-27</v>
      </c>
      <c r="G14" s="16">
        <v>498.48</v>
      </c>
      <c r="H14" s="16">
        <f t="shared" si="1"/>
        <v>-13458.960000000001</v>
      </c>
    </row>
    <row r="15" spans="2:8" x14ac:dyDescent="0.25">
      <c r="B15" s="3">
        <v>134</v>
      </c>
      <c r="C15" s="4">
        <v>42528</v>
      </c>
      <c r="D15" s="4">
        <v>42541</v>
      </c>
      <c r="E15" s="3">
        <v>13</v>
      </c>
      <c r="F15" s="3">
        <f t="shared" si="0"/>
        <v>-17</v>
      </c>
      <c r="G15" s="16">
        <v>514.25</v>
      </c>
      <c r="H15" s="16">
        <f t="shared" si="1"/>
        <v>-8742.25</v>
      </c>
    </row>
    <row r="16" spans="2:8" x14ac:dyDescent="0.25">
      <c r="B16" s="3">
        <v>136</v>
      </c>
      <c r="C16" s="4">
        <v>42541</v>
      </c>
      <c r="D16" s="4">
        <v>42548</v>
      </c>
      <c r="E16" s="3">
        <v>7</v>
      </c>
      <c r="F16" s="3">
        <f t="shared" si="0"/>
        <v>-23</v>
      </c>
      <c r="G16" s="16">
        <v>2400</v>
      </c>
      <c r="H16" s="16">
        <f t="shared" si="1"/>
        <v>-55200</v>
      </c>
    </row>
    <row r="17" spans="2:8" x14ac:dyDescent="0.25">
      <c r="B17" s="3">
        <v>137</v>
      </c>
      <c r="C17" s="4">
        <v>42522</v>
      </c>
      <c r="D17" s="4">
        <v>42534</v>
      </c>
      <c r="E17" s="3">
        <v>12</v>
      </c>
      <c r="F17" s="3">
        <f t="shared" si="0"/>
        <v>-18</v>
      </c>
      <c r="G17" s="16">
        <v>269.61</v>
      </c>
      <c r="H17" s="16">
        <f t="shared" si="1"/>
        <v>-4852.9800000000005</v>
      </c>
    </row>
    <row r="18" spans="2:8" x14ac:dyDescent="0.25">
      <c r="B18" s="3">
        <v>138</v>
      </c>
      <c r="C18" s="4">
        <v>42529</v>
      </c>
      <c r="D18" s="13">
        <v>42541</v>
      </c>
      <c r="E18" s="1">
        <v>12</v>
      </c>
      <c r="F18" s="3">
        <f t="shared" si="0"/>
        <v>-18</v>
      </c>
      <c r="G18" s="16">
        <v>30.25</v>
      </c>
      <c r="H18" s="16">
        <f t="shared" si="1"/>
        <v>-544.5</v>
      </c>
    </row>
    <row r="19" spans="2:8" x14ac:dyDescent="0.25">
      <c r="B19" s="3">
        <v>139</v>
      </c>
      <c r="C19" s="4">
        <v>42525</v>
      </c>
      <c r="D19" s="13">
        <v>42527</v>
      </c>
      <c r="E19" s="1">
        <v>2</v>
      </c>
      <c r="F19" s="3">
        <f t="shared" si="0"/>
        <v>-28</v>
      </c>
      <c r="G19" s="16">
        <v>80.63</v>
      </c>
      <c r="H19" s="16">
        <f t="shared" si="1"/>
        <v>-2257.64</v>
      </c>
    </row>
    <row r="20" spans="2:8" x14ac:dyDescent="0.25">
      <c r="B20" s="3">
        <v>140</v>
      </c>
      <c r="C20" s="4">
        <v>42536</v>
      </c>
      <c r="D20" s="13">
        <v>42543</v>
      </c>
      <c r="E20" s="1">
        <v>7</v>
      </c>
      <c r="F20" s="3">
        <f t="shared" si="0"/>
        <v>-23</v>
      </c>
      <c r="G20" s="16">
        <v>995.84</v>
      </c>
      <c r="H20" s="16">
        <f t="shared" si="1"/>
        <v>-22904.32</v>
      </c>
    </row>
    <row r="21" spans="2:8" x14ac:dyDescent="0.25">
      <c r="B21" s="3">
        <v>141</v>
      </c>
      <c r="C21" s="13">
        <v>42549</v>
      </c>
      <c r="D21" s="13">
        <v>42550</v>
      </c>
      <c r="E21" s="1">
        <v>1</v>
      </c>
      <c r="F21" s="3">
        <f t="shared" si="0"/>
        <v>-29</v>
      </c>
      <c r="G21" s="5">
        <v>1658.91</v>
      </c>
      <c r="H21" s="16">
        <f t="shared" si="1"/>
        <v>-48108.39</v>
      </c>
    </row>
    <row r="22" spans="2:8" x14ac:dyDescent="0.25">
      <c r="B22" s="1">
        <v>142</v>
      </c>
      <c r="C22" s="13">
        <v>42530</v>
      </c>
      <c r="D22" s="13">
        <v>42542</v>
      </c>
      <c r="E22" s="1">
        <v>12</v>
      </c>
      <c r="F22" s="3">
        <f t="shared" si="0"/>
        <v>-18</v>
      </c>
      <c r="G22" s="5">
        <v>858</v>
      </c>
      <c r="H22" s="16">
        <f t="shared" si="1"/>
        <v>-15444</v>
      </c>
    </row>
    <row r="23" spans="2:8" x14ac:dyDescent="0.25">
      <c r="B23" s="1">
        <v>143</v>
      </c>
      <c r="C23" s="4">
        <v>42536</v>
      </c>
      <c r="D23" s="4">
        <v>42536</v>
      </c>
      <c r="E23" s="1">
        <v>0</v>
      </c>
      <c r="F23" s="3">
        <f t="shared" si="0"/>
        <v>-30</v>
      </c>
      <c r="G23" s="5">
        <v>687.5</v>
      </c>
      <c r="H23" s="16">
        <f t="shared" si="1"/>
        <v>-20625</v>
      </c>
    </row>
    <row r="24" spans="2:8" x14ac:dyDescent="0.25">
      <c r="B24" s="1">
        <v>144</v>
      </c>
      <c r="C24" s="4">
        <v>42544</v>
      </c>
      <c r="D24" s="13">
        <v>42544</v>
      </c>
      <c r="E24" s="1">
        <v>0</v>
      </c>
      <c r="F24" s="3">
        <f t="shared" si="0"/>
        <v>-30</v>
      </c>
      <c r="G24" s="5">
        <v>24.6</v>
      </c>
      <c r="H24" s="16">
        <f t="shared" si="1"/>
        <v>-738</v>
      </c>
    </row>
    <row r="25" spans="2:8" x14ac:dyDescent="0.25">
      <c r="B25" s="3">
        <v>145</v>
      </c>
      <c r="C25" s="4">
        <v>42544</v>
      </c>
      <c r="D25" s="13">
        <v>42549</v>
      </c>
      <c r="E25" s="1">
        <v>5</v>
      </c>
      <c r="F25" s="3">
        <f t="shared" si="0"/>
        <v>-25</v>
      </c>
      <c r="G25" s="5">
        <v>136.13</v>
      </c>
      <c r="H25" s="16">
        <f t="shared" si="1"/>
        <v>-3403.25</v>
      </c>
    </row>
    <row r="26" spans="2:8" x14ac:dyDescent="0.25">
      <c r="B26" s="3">
        <v>146</v>
      </c>
      <c r="C26" s="13">
        <v>42530</v>
      </c>
      <c r="D26" s="13">
        <v>42544</v>
      </c>
      <c r="E26" s="1">
        <v>14</v>
      </c>
      <c r="F26" s="3">
        <f t="shared" si="0"/>
        <v>-16</v>
      </c>
      <c r="G26" s="5">
        <v>99</v>
      </c>
      <c r="H26" s="16">
        <f t="shared" si="1"/>
        <v>-1584</v>
      </c>
    </row>
    <row r="27" spans="2:8" x14ac:dyDescent="0.25">
      <c r="B27" s="3">
        <v>147</v>
      </c>
      <c r="C27" s="13">
        <v>42531</v>
      </c>
      <c r="D27" s="13">
        <v>42531</v>
      </c>
      <c r="E27" s="1">
        <v>0</v>
      </c>
      <c r="F27" s="3">
        <f t="shared" si="0"/>
        <v>-30</v>
      </c>
      <c r="G27" s="5">
        <v>1649.73</v>
      </c>
      <c r="H27" s="16">
        <f t="shared" si="1"/>
        <v>-49491.9</v>
      </c>
    </row>
    <row r="28" spans="2:8" x14ac:dyDescent="0.25">
      <c r="B28" s="3">
        <v>148</v>
      </c>
      <c r="C28" s="13">
        <v>42550</v>
      </c>
      <c r="D28" s="13">
        <v>42551</v>
      </c>
      <c r="E28" s="1">
        <v>1</v>
      </c>
      <c r="F28" s="3">
        <f t="shared" si="0"/>
        <v>-29</v>
      </c>
      <c r="G28" s="5">
        <v>314.38</v>
      </c>
      <c r="H28" s="16">
        <f t="shared" si="1"/>
        <v>-9117.02</v>
      </c>
    </row>
    <row r="29" spans="2:8" x14ac:dyDescent="0.25">
      <c r="B29" s="3">
        <v>152</v>
      </c>
      <c r="C29" s="13">
        <v>42537</v>
      </c>
      <c r="D29" s="13">
        <v>42548</v>
      </c>
      <c r="E29" s="1">
        <v>11</v>
      </c>
      <c r="F29" s="3">
        <f t="shared" si="0"/>
        <v>-19</v>
      </c>
      <c r="G29" s="5">
        <v>252</v>
      </c>
      <c r="H29" s="16">
        <f t="shared" si="1"/>
        <v>-4788</v>
      </c>
    </row>
    <row r="30" spans="2:8" x14ac:dyDescent="0.25">
      <c r="B30" s="3">
        <v>153</v>
      </c>
      <c r="C30" s="13">
        <v>42432</v>
      </c>
      <c r="D30" s="13">
        <v>42537</v>
      </c>
      <c r="E30" s="1">
        <v>13</v>
      </c>
      <c r="F30" s="3">
        <f t="shared" si="0"/>
        <v>-17</v>
      </c>
      <c r="G30" s="5">
        <v>77</v>
      </c>
      <c r="H30" s="16">
        <f t="shared" si="1"/>
        <v>-1309</v>
      </c>
    </row>
    <row r="31" spans="2:8" x14ac:dyDescent="0.25">
      <c r="B31" s="3">
        <v>154</v>
      </c>
      <c r="C31" s="4">
        <v>42541</v>
      </c>
      <c r="D31" s="13">
        <v>42548</v>
      </c>
      <c r="E31" s="1">
        <v>7</v>
      </c>
      <c r="F31" s="1">
        <f t="shared" si="0"/>
        <v>-23</v>
      </c>
      <c r="G31" s="5">
        <v>81.400000000000006</v>
      </c>
      <c r="H31" s="16">
        <f t="shared" si="1"/>
        <v>-1872.2</v>
      </c>
    </row>
    <row r="32" spans="2:8" x14ac:dyDescent="0.25">
      <c r="B32" s="3"/>
    </row>
    <row r="33" spans="2:8" x14ac:dyDescent="0.25">
      <c r="B33" s="3"/>
      <c r="F33" s="7" t="s">
        <v>11</v>
      </c>
      <c r="G33" s="8">
        <f>SUM(G6:G31)</f>
        <v>39408.74</v>
      </c>
    </row>
    <row r="34" spans="2:8" x14ac:dyDescent="0.25">
      <c r="B34" s="3"/>
      <c r="F34" s="3"/>
    </row>
    <row r="35" spans="2:8" x14ac:dyDescent="0.25">
      <c r="B35" s="3"/>
      <c r="F35" s="3"/>
      <c r="G35" s="7" t="s">
        <v>11</v>
      </c>
      <c r="H35" s="17">
        <f>SUM(H6:H31)</f>
        <v>-1118331.8899999999</v>
      </c>
    </row>
    <row r="36" spans="2:8" x14ac:dyDescent="0.25">
      <c r="B36" s="3"/>
      <c r="E36" s="3"/>
    </row>
    <row r="37" spans="2:8" x14ac:dyDescent="0.25">
      <c r="B37" s="3"/>
      <c r="E37" s="3"/>
      <c r="F37" s="18"/>
      <c r="G37" s="19" t="s">
        <v>7</v>
      </c>
      <c r="H37" s="20">
        <f>H35/G33</f>
        <v>-28.37776315609177</v>
      </c>
    </row>
    <row r="38" spans="2:8" x14ac:dyDescent="0.25">
      <c r="B38" s="3"/>
      <c r="C38" s="3"/>
      <c r="D38" s="3"/>
      <c r="E38" s="3"/>
    </row>
    <row r="39" spans="2:8" x14ac:dyDescent="0.25">
      <c r="B39" s="3"/>
      <c r="C39" s="3"/>
      <c r="D39" s="3"/>
    </row>
    <row r="40" spans="2:8" x14ac:dyDescent="0.25">
      <c r="B40" s="3"/>
      <c r="C40" s="3"/>
      <c r="D40" s="3"/>
    </row>
    <row r="41" spans="2:8" x14ac:dyDescent="0.25">
      <c r="B41" s="3"/>
      <c r="C41" s="3"/>
      <c r="D41" s="3"/>
      <c r="E41" s="3"/>
      <c r="F41" s="3"/>
      <c r="G41" s="5"/>
    </row>
    <row r="42" spans="2:8" x14ac:dyDescent="0.25">
      <c r="B42" s="3"/>
      <c r="C42" s="3"/>
      <c r="D42" s="3"/>
      <c r="E42" s="3"/>
      <c r="F42" s="3"/>
      <c r="G42" s="5"/>
    </row>
    <row r="43" spans="2:8" x14ac:dyDescent="0.25">
      <c r="B43" s="3"/>
      <c r="C43" s="3"/>
      <c r="D43" s="3"/>
      <c r="E43" s="3"/>
      <c r="F43" s="3"/>
      <c r="G43" s="5"/>
    </row>
    <row r="44" spans="2:8" x14ac:dyDescent="0.25">
      <c r="B44" s="3"/>
      <c r="C44" s="3"/>
      <c r="D44" s="3"/>
      <c r="E44" s="3"/>
      <c r="F44" s="3"/>
      <c r="G44" s="5"/>
    </row>
    <row r="45" spans="2:8" x14ac:dyDescent="0.25">
      <c r="B45" s="3"/>
      <c r="C45" s="3"/>
      <c r="D45" s="3"/>
      <c r="E45" s="3"/>
      <c r="F45" s="3"/>
      <c r="G45" s="5"/>
    </row>
    <row r="46" spans="2:8" x14ac:dyDescent="0.25">
      <c r="B46" s="3"/>
      <c r="C46" s="3"/>
      <c r="D46" s="3"/>
      <c r="E46" s="3"/>
      <c r="F46" s="3"/>
      <c r="G46" s="5"/>
    </row>
    <row r="47" spans="2:8" x14ac:dyDescent="0.25">
      <c r="B47" s="3"/>
      <c r="C47" s="3"/>
      <c r="D47" s="3"/>
      <c r="E47" s="3"/>
      <c r="F47" s="3"/>
      <c r="G47" s="5"/>
    </row>
    <row r="48" spans="2:8" x14ac:dyDescent="0.25">
      <c r="B48" s="3"/>
      <c r="C48" s="3"/>
      <c r="D48" s="3"/>
      <c r="E48" s="3"/>
      <c r="F48" s="3"/>
      <c r="G48" s="5"/>
    </row>
    <row r="49" spans="2:7" x14ac:dyDescent="0.25">
      <c r="B49" s="3"/>
      <c r="C49" s="3"/>
      <c r="D49" s="3"/>
      <c r="E49" s="3"/>
      <c r="F49" s="3"/>
      <c r="G49" s="5"/>
    </row>
    <row r="50" spans="2:7" x14ac:dyDescent="0.25">
      <c r="B50" s="3"/>
      <c r="C50" s="3"/>
      <c r="D50" s="3"/>
      <c r="E50" s="3"/>
      <c r="F50" s="3"/>
      <c r="G50" s="5"/>
    </row>
    <row r="51" spans="2:7" x14ac:dyDescent="0.25">
      <c r="B51" s="3"/>
      <c r="C51" s="3"/>
      <c r="D51" s="3"/>
      <c r="E51" s="3"/>
      <c r="F51" s="3"/>
      <c r="G51" s="5"/>
    </row>
    <row r="52" spans="2:7" x14ac:dyDescent="0.25">
      <c r="B52" s="3"/>
      <c r="C52" s="3"/>
      <c r="D52" s="3"/>
      <c r="E52" s="3"/>
      <c r="F52" s="3"/>
      <c r="G52" s="5"/>
    </row>
    <row r="53" spans="2:7" x14ac:dyDescent="0.25">
      <c r="B53" s="3"/>
      <c r="C53" s="3"/>
      <c r="D53" s="3"/>
      <c r="E53" s="3"/>
      <c r="F53" s="3"/>
      <c r="G53" s="5"/>
    </row>
    <row r="54" spans="2:7" x14ac:dyDescent="0.25">
      <c r="B54" s="3"/>
      <c r="C54" s="3"/>
      <c r="D54" s="3"/>
      <c r="E54" s="3"/>
      <c r="F54" s="3"/>
      <c r="G54" s="5"/>
    </row>
    <row r="55" spans="2:7" x14ac:dyDescent="0.25">
      <c r="B55" s="3"/>
      <c r="C55" s="3"/>
      <c r="D55" s="3"/>
      <c r="E55" s="3"/>
      <c r="F55" s="3"/>
      <c r="G55" s="5"/>
    </row>
    <row r="56" spans="2:7" x14ac:dyDescent="0.25">
      <c r="B56" s="3"/>
      <c r="C56" s="3"/>
      <c r="D56" s="3"/>
      <c r="E56" s="3"/>
      <c r="F56" s="3"/>
      <c r="G56" s="5"/>
    </row>
    <row r="57" spans="2:7" x14ac:dyDescent="0.25">
      <c r="B57" s="3"/>
      <c r="C57" s="3"/>
      <c r="D57" s="3"/>
      <c r="E57" s="3"/>
      <c r="F57" s="3"/>
      <c r="G57" s="5"/>
    </row>
    <row r="58" spans="2:7" x14ac:dyDescent="0.25">
      <c r="B58" s="3"/>
      <c r="C58" s="3"/>
      <c r="D58" s="3"/>
      <c r="E58" s="3"/>
      <c r="F58" s="3"/>
      <c r="G58" s="5"/>
    </row>
    <row r="59" spans="2:7" x14ac:dyDescent="0.25">
      <c r="B59" s="3"/>
      <c r="C59" s="3"/>
      <c r="D59" s="3"/>
      <c r="E59" s="3"/>
      <c r="F59" s="3"/>
      <c r="G59" s="5"/>
    </row>
    <row r="60" spans="2:7" x14ac:dyDescent="0.25">
      <c r="B60" s="3"/>
      <c r="C60" s="3"/>
      <c r="D60" s="3"/>
      <c r="E60" s="3"/>
      <c r="F60" s="3"/>
    </row>
    <row r="61" spans="2:7" x14ac:dyDescent="0.25">
      <c r="B61" s="3"/>
      <c r="C61" s="3"/>
      <c r="D61" s="3"/>
      <c r="E61" s="3"/>
      <c r="F61" s="3"/>
    </row>
    <row r="62" spans="2:7" x14ac:dyDescent="0.25">
      <c r="B62" s="3"/>
      <c r="C62" s="3"/>
      <c r="D62" s="3"/>
      <c r="E62" s="3"/>
      <c r="F62" s="3"/>
    </row>
    <row r="63" spans="2:7" x14ac:dyDescent="0.25">
      <c r="B63" s="3"/>
      <c r="C63" s="3"/>
      <c r="D63" s="3"/>
      <c r="E63" s="3"/>
      <c r="F63" s="3"/>
    </row>
    <row r="64" spans="2:7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</sheetData>
  <sortState ref="B5:H35">
    <sortCondition ref="C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1"/>
  <sheetViews>
    <sheetView workbookViewId="0">
      <selection activeCell="G25" sqref="G25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4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123</v>
      </c>
      <c r="C6" s="9">
        <v>42542</v>
      </c>
      <c r="D6" s="9">
        <v>42543</v>
      </c>
      <c r="E6" s="10">
        <v>1</v>
      </c>
      <c r="F6" s="10">
        <f>E6-30</f>
        <v>-29</v>
      </c>
      <c r="G6" s="16">
        <v>200</v>
      </c>
      <c r="H6" s="16">
        <f>G6*F6</f>
        <v>-5800</v>
      </c>
    </row>
    <row r="7" spans="2:8" x14ac:dyDescent="0.25">
      <c r="B7" s="1">
        <v>125</v>
      </c>
      <c r="C7" s="13">
        <v>42551</v>
      </c>
      <c r="D7" s="13">
        <v>42551</v>
      </c>
      <c r="E7" s="1">
        <v>0</v>
      </c>
      <c r="F7" s="10">
        <f t="shared" ref="F7:F14" si="0">E7-30</f>
        <v>-30</v>
      </c>
      <c r="G7" s="16">
        <v>357.83</v>
      </c>
      <c r="H7" s="16">
        <f t="shared" ref="H7:H14" si="1">G7*F7</f>
        <v>-10734.9</v>
      </c>
    </row>
    <row r="8" spans="2:8" x14ac:dyDescent="0.25">
      <c r="B8" s="1">
        <v>129</v>
      </c>
      <c r="C8" s="13">
        <v>42551</v>
      </c>
      <c r="D8" s="13">
        <v>42551</v>
      </c>
      <c r="E8" s="1">
        <v>0</v>
      </c>
      <c r="F8" s="10">
        <f t="shared" si="0"/>
        <v>-30</v>
      </c>
      <c r="G8" s="16">
        <v>18</v>
      </c>
      <c r="H8" s="16">
        <f t="shared" si="1"/>
        <v>-540</v>
      </c>
    </row>
    <row r="9" spans="2:8" x14ac:dyDescent="0.25">
      <c r="B9" s="1">
        <v>133</v>
      </c>
      <c r="C9" s="13">
        <v>42551</v>
      </c>
      <c r="D9" s="13">
        <v>42551</v>
      </c>
      <c r="E9" s="1">
        <v>0</v>
      </c>
      <c r="F9" s="10">
        <f t="shared" si="0"/>
        <v>-30</v>
      </c>
      <c r="G9" s="16">
        <v>196.02</v>
      </c>
      <c r="H9" s="16">
        <f t="shared" si="1"/>
        <v>-5880.6</v>
      </c>
    </row>
    <row r="10" spans="2:8" x14ac:dyDescent="0.25">
      <c r="B10" s="1">
        <v>135</v>
      </c>
      <c r="C10" s="13">
        <v>42544</v>
      </c>
      <c r="D10" s="13">
        <v>42545</v>
      </c>
      <c r="E10" s="1">
        <v>6</v>
      </c>
      <c r="F10" s="10">
        <f t="shared" si="0"/>
        <v>-24</v>
      </c>
      <c r="G10" s="16">
        <v>70.989999999999995</v>
      </c>
      <c r="H10" s="16">
        <f t="shared" si="1"/>
        <v>-1703.7599999999998</v>
      </c>
    </row>
    <row r="11" spans="2:8" x14ac:dyDescent="0.25">
      <c r="B11" s="1">
        <v>149</v>
      </c>
      <c r="C11" s="13">
        <v>42541</v>
      </c>
      <c r="D11" s="13">
        <v>42542</v>
      </c>
      <c r="E11" s="1">
        <v>1</v>
      </c>
      <c r="F11" s="10">
        <f t="shared" si="0"/>
        <v>-29</v>
      </c>
      <c r="G11" s="16">
        <v>369.31</v>
      </c>
      <c r="H11" s="16">
        <f t="shared" si="1"/>
        <v>-10709.99</v>
      </c>
    </row>
    <row r="12" spans="2:8" x14ac:dyDescent="0.25">
      <c r="B12" s="1">
        <v>150</v>
      </c>
      <c r="C12" s="13">
        <v>42550</v>
      </c>
      <c r="D12" s="13">
        <v>42551</v>
      </c>
      <c r="E12" s="1">
        <v>1</v>
      </c>
      <c r="F12" s="10">
        <f t="shared" si="0"/>
        <v>-29</v>
      </c>
      <c r="G12" s="16">
        <v>400</v>
      </c>
      <c r="H12" s="16">
        <f t="shared" si="1"/>
        <v>-11600</v>
      </c>
    </row>
    <row r="13" spans="2:8" x14ac:dyDescent="0.25">
      <c r="B13" s="1">
        <v>151</v>
      </c>
      <c r="C13" s="13">
        <v>42545</v>
      </c>
      <c r="D13" s="13">
        <v>42548</v>
      </c>
      <c r="E13" s="1">
        <v>3</v>
      </c>
      <c r="F13" s="10">
        <f t="shared" si="0"/>
        <v>-27</v>
      </c>
      <c r="G13" s="16">
        <v>363</v>
      </c>
      <c r="H13" s="16">
        <f t="shared" si="1"/>
        <v>-9801</v>
      </c>
    </row>
    <row r="14" spans="2:8" x14ac:dyDescent="0.25">
      <c r="B14" s="1">
        <v>155</v>
      </c>
      <c r="C14" s="13">
        <v>42534</v>
      </c>
      <c r="D14" s="13">
        <v>42535</v>
      </c>
      <c r="E14" s="1">
        <v>1</v>
      </c>
      <c r="F14" s="1">
        <f t="shared" si="0"/>
        <v>-29</v>
      </c>
      <c r="G14" s="5">
        <v>2420</v>
      </c>
      <c r="H14" s="14">
        <f t="shared" si="1"/>
        <v>-70180</v>
      </c>
    </row>
    <row r="16" spans="2:8" x14ac:dyDescent="0.25">
      <c r="F16" s="7" t="s">
        <v>11</v>
      </c>
      <c r="G16" s="17">
        <f>SUM(G6:G14)</f>
        <v>4395.1499999999996</v>
      </c>
    </row>
    <row r="17" spans="2:8" x14ac:dyDescent="0.25">
      <c r="B17" s="3"/>
      <c r="C17" s="4"/>
      <c r="D17" s="9"/>
      <c r="E17" s="10"/>
      <c r="G17" s="7" t="s">
        <v>11</v>
      </c>
      <c r="H17" s="17">
        <f>SUM(H6:H14)</f>
        <v>-126950.25</v>
      </c>
    </row>
    <row r="18" spans="2:8" x14ac:dyDescent="0.25">
      <c r="B18" s="3"/>
      <c r="C18" s="4"/>
      <c r="D18" s="9"/>
      <c r="E18" s="10"/>
    </row>
    <row r="19" spans="2:8" x14ac:dyDescent="0.25">
      <c r="B19" s="3"/>
      <c r="C19" s="4"/>
      <c r="D19" s="4"/>
      <c r="E19" s="10"/>
      <c r="F19" s="11" t="s">
        <v>12</v>
      </c>
      <c r="G19" s="11"/>
      <c r="H19" s="15">
        <f>H17/G16</f>
        <v>-28.884167775843832</v>
      </c>
    </row>
    <row r="20" spans="2:8" x14ac:dyDescent="0.25">
      <c r="C20" s="13"/>
      <c r="D20" s="13"/>
      <c r="F20" s="10"/>
      <c r="H20" s="16"/>
    </row>
    <row r="21" spans="2:8" x14ac:dyDescent="0.25">
      <c r="B21" s="3"/>
      <c r="C21" s="4"/>
      <c r="D21" s="12" t="s">
        <v>13</v>
      </c>
      <c r="E21" s="3"/>
      <c r="F21" s="3"/>
      <c r="G21" s="5"/>
      <c r="H21" s="16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workbookViewId="0">
      <selection activeCell="C10" sqref="C10"/>
    </sheetView>
  </sheetViews>
  <sheetFormatPr baseColWidth="10" defaultRowHeight="15" x14ac:dyDescent="0.25"/>
  <cols>
    <col min="3" max="3" width="12.85546875" bestFit="1" customWidth="1"/>
  </cols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21">
        <f>((-28.38*-1118331.89)+0)/((-1118331.89+(-126950.25)))</f>
        <v>-25.486801760603424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2016-07-07T12:10:25Z</dcterms:modified>
</cp:coreProperties>
</file>