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5\Servicio Contabilidad\"/>
    </mc:Choice>
  </mc:AlternateContent>
  <bookViews>
    <workbookView xWindow="0" yWindow="0" windowWidth="21600" windowHeight="9285" activeTab="1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16" i="2"/>
  <c r="G14" i="2"/>
  <c r="H31" i="1"/>
  <c r="H29" i="1"/>
  <c r="G28" i="1"/>
  <c r="H26" i="1"/>
  <c r="F26" i="1"/>
  <c r="H25" i="1"/>
  <c r="F25" i="1"/>
  <c r="H24" i="1"/>
  <c r="F24" i="1"/>
  <c r="H23" i="1"/>
  <c r="F23" i="1"/>
  <c r="H22" i="1"/>
  <c r="F22" i="1"/>
  <c r="F7" i="2"/>
  <c r="F8" i="2"/>
  <c r="F9" i="2"/>
  <c r="F10" i="2"/>
  <c r="H10" i="2" s="1"/>
  <c r="F11" i="2"/>
  <c r="H11" i="2" s="1"/>
  <c r="F6" i="2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  <c r="C9" i="3" l="1"/>
  <c r="H7" i="2"/>
  <c r="H8" i="2"/>
  <c r="H9" i="2"/>
  <c r="H7" i="1"/>
  <c r="H8" i="1"/>
  <c r="H9" i="1"/>
  <c r="H21" i="1" l="1"/>
  <c r="H20" i="1"/>
  <c r="H19" i="1"/>
  <c r="H12" i="1" l="1"/>
  <c r="H13" i="1"/>
  <c r="H16" i="1"/>
  <c r="H17" i="1"/>
  <c r="H10" i="1"/>
  <c r="H11" i="1"/>
  <c r="H14" i="1"/>
  <c r="H15" i="1"/>
  <c r="H18" i="1"/>
  <c r="H6" i="2" l="1"/>
  <c r="H6" i="1" l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<sst xmlns="http://schemas.openxmlformats.org/spreadsheetml/2006/main" count="27" uniqueCount="14">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</sst>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36"/>
  <sheetViews>
    <sheetView topLeftCell="A12" workbookViewId="0">
      <selection activeCell="G36" sqref="G36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140625" style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7" t="s">
        <v>6</v>
      </c>
      <c r="H5" s="7" t="s">
        <v>6</v>
      </c>
    </row>
    <row r="6" spans="2:8" x14ac:dyDescent="0.25">
      <c r="B6" s="3">
        <v>98</v>
      </c>
      <c r="C6" s="4">
        <v>42160</v>
      </c>
      <c r="D6" s="4">
        <v>42165</v>
      </c>
      <c r="E6" s="3">
        <v>5</v>
      </c>
      <c r="F6" s="3">
        <f>E6-30</f>
        <v>-25</v>
      </c>
      <c r="G6" s="7">
        <v>19.989999999999998</v>
      </c>
      <c r="H6" s="7">
        <f t="shared" ref="H6:H26" si="0">G6*F6</f>
        <v>-499.74999999999994</v>
      </c>
    </row>
    <row r="7" spans="2:8" x14ac:dyDescent="0.25">
      <c r="B7" s="3">
        <v>100</v>
      </c>
      <c r="C7" s="4">
        <v>42156</v>
      </c>
      <c r="D7" s="4">
        <v>42185</v>
      </c>
      <c r="E7" s="3">
        <v>29</v>
      </c>
      <c r="F7" s="3">
        <f t="shared" ref="F7:F26" si="1">E7-30</f>
        <v>-1</v>
      </c>
      <c r="G7" s="7">
        <v>254</v>
      </c>
      <c r="H7" s="7">
        <f t="shared" si="0"/>
        <v>-254</v>
      </c>
    </row>
    <row r="8" spans="2:8" x14ac:dyDescent="0.25">
      <c r="B8" s="3">
        <v>101</v>
      </c>
      <c r="C8" s="4">
        <v>42156</v>
      </c>
      <c r="D8" s="4">
        <v>42160</v>
      </c>
      <c r="E8" s="3">
        <v>4</v>
      </c>
      <c r="F8" s="3">
        <f t="shared" si="1"/>
        <v>-26</v>
      </c>
      <c r="G8" s="7">
        <v>2472.67</v>
      </c>
      <c r="H8" s="7">
        <f t="shared" si="0"/>
        <v>-64289.42</v>
      </c>
    </row>
    <row r="9" spans="2:8" x14ac:dyDescent="0.25">
      <c r="B9" s="1">
        <v>106</v>
      </c>
      <c r="C9" s="17">
        <v>42164</v>
      </c>
      <c r="D9" s="17">
        <v>42167</v>
      </c>
      <c r="E9" s="1">
        <v>3</v>
      </c>
      <c r="F9" s="3">
        <f t="shared" si="1"/>
        <v>-27</v>
      </c>
      <c r="G9" s="1">
        <v>1129.25</v>
      </c>
      <c r="H9" s="7">
        <f t="shared" si="0"/>
        <v>-30489.75</v>
      </c>
    </row>
    <row r="10" spans="2:8" x14ac:dyDescent="0.25">
      <c r="B10" s="3">
        <v>107</v>
      </c>
      <c r="C10" s="4">
        <v>42156</v>
      </c>
      <c r="D10" s="4">
        <v>42159</v>
      </c>
      <c r="E10" s="3">
        <v>3</v>
      </c>
      <c r="F10" s="3">
        <f t="shared" si="1"/>
        <v>-27</v>
      </c>
      <c r="G10" s="7">
        <v>100.01</v>
      </c>
      <c r="H10" s="7">
        <f t="shared" si="0"/>
        <v>-2700.27</v>
      </c>
    </row>
    <row r="11" spans="2:8" x14ac:dyDescent="0.25">
      <c r="B11" s="3">
        <v>108</v>
      </c>
      <c r="C11" s="4">
        <v>42160</v>
      </c>
      <c r="D11" s="4">
        <v>42173</v>
      </c>
      <c r="E11" s="3">
        <v>13</v>
      </c>
      <c r="F11" s="3">
        <f t="shared" si="1"/>
        <v>-17</v>
      </c>
      <c r="G11" s="7">
        <v>514.25</v>
      </c>
      <c r="H11" s="7">
        <f t="shared" si="0"/>
        <v>-8742.25</v>
      </c>
    </row>
    <row r="12" spans="2:8" x14ac:dyDescent="0.25">
      <c r="B12" s="3">
        <v>109</v>
      </c>
      <c r="C12" s="4">
        <v>42160</v>
      </c>
      <c r="D12" s="4">
        <v>42163</v>
      </c>
      <c r="E12" s="3">
        <v>3</v>
      </c>
      <c r="F12" s="3">
        <f t="shared" si="1"/>
        <v>-27</v>
      </c>
      <c r="G12" s="7">
        <v>110.59</v>
      </c>
      <c r="H12" s="7">
        <f t="shared" si="0"/>
        <v>-2985.9300000000003</v>
      </c>
    </row>
    <row r="13" spans="2:8" x14ac:dyDescent="0.25">
      <c r="B13" s="3">
        <v>110</v>
      </c>
      <c r="C13" s="4">
        <v>42157</v>
      </c>
      <c r="D13" s="4">
        <v>42159</v>
      </c>
      <c r="E13" s="3">
        <v>2</v>
      </c>
      <c r="F13" s="3">
        <f t="shared" si="1"/>
        <v>-28</v>
      </c>
      <c r="G13" s="7">
        <v>242</v>
      </c>
      <c r="H13" s="7">
        <f t="shared" si="0"/>
        <v>-6776</v>
      </c>
    </row>
    <row r="14" spans="2:8" x14ac:dyDescent="0.25">
      <c r="B14" s="3">
        <v>111</v>
      </c>
      <c r="C14" s="4">
        <v>42156</v>
      </c>
      <c r="D14" s="4">
        <v>42185</v>
      </c>
      <c r="E14" s="3">
        <v>29</v>
      </c>
      <c r="F14" s="3">
        <f t="shared" si="1"/>
        <v>-1</v>
      </c>
      <c r="G14" s="7">
        <v>65.34</v>
      </c>
      <c r="H14" s="7">
        <f t="shared" si="0"/>
        <v>-65.34</v>
      </c>
    </row>
    <row r="15" spans="2:8" x14ac:dyDescent="0.25">
      <c r="B15" s="3">
        <v>112</v>
      </c>
      <c r="C15" s="4">
        <v>42156</v>
      </c>
      <c r="D15" s="4">
        <v>42156</v>
      </c>
      <c r="E15" s="3">
        <v>30</v>
      </c>
      <c r="F15" s="3">
        <f t="shared" si="1"/>
        <v>0</v>
      </c>
      <c r="G15" s="7">
        <v>2594.6</v>
      </c>
      <c r="H15" s="7">
        <f t="shared" si="0"/>
        <v>0</v>
      </c>
    </row>
    <row r="16" spans="2:8" x14ac:dyDescent="0.25">
      <c r="B16" s="3">
        <v>113</v>
      </c>
      <c r="C16" s="4">
        <v>42217</v>
      </c>
      <c r="D16" s="4">
        <v>42167</v>
      </c>
      <c r="E16" s="6">
        <v>12</v>
      </c>
      <c r="F16" s="3">
        <f t="shared" si="1"/>
        <v>-18</v>
      </c>
      <c r="G16" s="5">
        <v>296.04000000000002</v>
      </c>
      <c r="H16" s="7">
        <f t="shared" si="0"/>
        <v>-5328.72</v>
      </c>
    </row>
    <row r="17" spans="2:8" x14ac:dyDescent="0.25">
      <c r="B17" s="3">
        <v>114</v>
      </c>
      <c r="C17" s="4">
        <v>42163</v>
      </c>
      <c r="D17" s="4">
        <v>42356</v>
      </c>
      <c r="E17" s="3">
        <v>10</v>
      </c>
      <c r="F17" s="3">
        <f t="shared" si="1"/>
        <v>-20</v>
      </c>
      <c r="G17" s="7">
        <v>30.25</v>
      </c>
      <c r="H17" s="7">
        <f t="shared" si="0"/>
        <v>-605</v>
      </c>
    </row>
    <row r="18" spans="2:8" x14ac:dyDescent="0.25">
      <c r="B18" s="3">
        <v>115</v>
      </c>
      <c r="C18" s="4">
        <v>42160</v>
      </c>
      <c r="D18" s="4">
        <v>42166</v>
      </c>
      <c r="E18" s="3">
        <v>6</v>
      </c>
      <c r="F18" s="3">
        <f t="shared" si="1"/>
        <v>-24</v>
      </c>
      <c r="G18" s="7">
        <v>82.07</v>
      </c>
      <c r="H18" s="7">
        <f t="shared" si="0"/>
        <v>-1969.6799999999998</v>
      </c>
    </row>
    <row r="19" spans="2:8" x14ac:dyDescent="0.25">
      <c r="B19" s="3">
        <v>116</v>
      </c>
      <c r="C19" s="4">
        <v>42159</v>
      </c>
      <c r="D19" s="4">
        <v>42159</v>
      </c>
      <c r="E19" s="3">
        <v>0</v>
      </c>
      <c r="F19" s="3">
        <f t="shared" si="1"/>
        <v>-30</v>
      </c>
      <c r="G19" s="7">
        <v>253.88</v>
      </c>
      <c r="H19" s="7">
        <f t="shared" si="0"/>
        <v>-7616.4</v>
      </c>
    </row>
    <row r="20" spans="2:8" x14ac:dyDescent="0.25">
      <c r="B20" s="3">
        <v>117</v>
      </c>
      <c r="C20" s="4">
        <v>42156</v>
      </c>
      <c r="D20" s="4">
        <v>42156</v>
      </c>
      <c r="E20" s="1">
        <v>0</v>
      </c>
      <c r="F20" s="3">
        <f t="shared" si="1"/>
        <v>-30</v>
      </c>
      <c r="G20" s="1">
        <v>78.87</v>
      </c>
      <c r="H20" s="1">
        <f t="shared" si="0"/>
        <v>-2366.1000000000004</v>
      </c>
    </row>
    <row r="21" spans="2:8" x14ac:dyDescent="0.25">
      <c r="B21" s="3">
        <v>119</v>
      </c>
      <c r="C21" s="4">
        <v>42156</v>
      </c>
      <c r="D21" s="4">
        <v>42156</v>
      </c>
      <c r="E21" s="3">
        <v>0</v>
      </c>
      <c r="F21" s="3">
        <f t="shared" si="1"/>
        <v>-30</v>
      </c>
      <c r="G21" s="1">
        <v>3993</v>
      </c>
      <c r="H21" s="1">
        <f t="shared" si="0"/>
        <v>-119790</v>
      </c>
    </row>
    <row r="22" spans="2:8" x14ac:dyDescent="0.25">
      <c r="B22" s="3">
        <v>120</v>
      </c>
      <c r="C22" s="4">
        <v>42166</v>
      </c>
      <c r="D22" s="4">
        <v>42166</v>
      </c>
      <c r="E22" s="3">
        <v>0</v>
      </c>
      <c r="F22" s="3">
        <f t="shared" si="1"/>
        <v>-30</v>
      </c>
      <c r="G22" s="7">
        <v>1337.73</v>
      </c>
      <c r="H22" s="1">
        <f t="shared" si="0"/>
        <v>-40131.9</v>
      </c>
    </row>
    <row r="23" spans="2:8" x14ac:dyDescent="0.25">
      <c r="B23" s="3">
        <v>121</v>
      </c>
      <c r="C23" s="4">
        <v>42158</v>
      </c>
      <c r="D23" s="4">
        <v>42163</v>
      </c>
      <c r="E23" s="3">
        <v>5</v>
      </c>
      <c r="F23" s="3">
        <f t="shared" si="1"/>
        <v>-25</v>
      </c>
      <c r="G23" s="7">
        <v>230</v>
      </c>
      <c r="H23" s="1">
        <f t="shared" si="0"/>
        <v>-5750</v>
      </c>
    </row>
    <row r="24" spans="2:8" x14ac:dyDescent="0.25">
      <c r="B24" s="3">
        <v>122</v>
      </c>
      <c r="C24" s="4">
        <v>42160</v>
      </c>
      <c r="D24" s="4">
        <v>42166</v>
      </c>
      <c r="E24" s="1">
        <v>6</v>
      </c>
      <c r="F24" s="1">
        <f t="shared" si="1"/>
        <v>-24</v>
      </c>
      <c r="G24" s="1">
        <v>14.63</v>
      </c>
      <c r="H24" s="1">
        <f t="shared" si="0"/>
        <v>-351.12</v>
      </c>
    </row>
    <row r="25" spans="2:8" x14ac:dyDescent="0.25">
      <c r="B25" s="3">
        <v>123</v>
      </c>
      <c r="C25" s="4">
        <v>42156</v>
      </c>
      <c r="D25" s="4">
        <v>42160</v>
      </c>
      <c r="E25" s="3">
        <v>4</v>
      </c>
      <c r="F25" s="1">
        <f t="shared" si="1"/>
        <v>-26</v>
      </c>
      <c r="G25" s="1">
        <v>1570.28</v>
      </c>
      <c r="H25" s="1">
        <f t="shared" si="0"/>
        <v>-40827.279999999999</v>
      </c>
    </row>
    <row r="26" spans="2:8" x14ac:dyDescent="0.25">
      <c r="B26" s="3">
        <v>124</v>
      </c>
      <c r="C26" s="4">
        <v>42164</v>
      </c>
      <c r="D26" s="4">
        <v>42173</v>
      </c>
      <c r="E26" s="1">
        <v>9</v>
      </c>
      <c r="F26" s="1">
        <f t="shared" si="1"/>
        <v>-21</v>
      </c>
      <c r="G26" s="1">
        <v>1000</v>
      </c>
      <c r="H26" s="1">
        <f t="shared" si="0"/>
        <v>-21000</v>
      </c>
    </row>
    <row r="27" spans="2:8" x14ac:dyDescent="0.25">
      <c r="B27" s="3"/>
      <c r="C27" s="3"/>
      <c r="D27" s="3"/>
    </row>
    <row r="28" spans="2:8" x14ac:dyDescent="0.25">
      <c r="B28" s="3"/>
      <c r="C28" s="3"/>
      <c r="D28" s="3"/>
      <c r="E28" s="3"/>
      <c r="F28" s="10" t="s">
        <v>11</v>
      </c>
      <c r="G28" s="11">
        <f>SUM(G6:G26)</f>
        <v>16389.45</v>
      </c>
    </row>
    <row r="29" spans="2:8" x14ac:dyDescent="0.25">
      <c r="B29" s="3"/>
      <c r="C29" s="3"/>
      <c r="D29" s="3"/>
      <c r="E29" s="3"/>
      <c r="F29" s="3"/>
      <c r="G29" s="10" t="s">
        <v>11</v>
      </c>
      <c r="H29" s="11">
        <f>SUM(H6:H26)</f>
        <v>-362538.91000000003</v>
      </c>
    </row>
    <row r="30" spans="2:8" ht="15.75" thickBot="1" x14ac:dyDescent="0.3">
      <c r="B30" s="3"/>
      <c r="C30" s="3"/>
      <c r="D30" s="3"/>
      <c r="E30" s="3"/>
      <c r="F30" s="3"/>
      <c r="G30" s="7"/>
    </row>
    <row r="31" spans="2:8" ht="15.75" thickBot="1" x14ac:dyDescent="0.3">
      <c r="B31" s="3"/>
      <c r="C31" s="3"/>
      <c r="D31" s="3"/>
      <c r="E31" s="22" t="s">
        <v>7</v>
      </c>
      <c r="F31" s="23"/>
      <c r="G31" s="23"/>
      <c r="H31" s="16">
        <f>H29/G28</f>
        <v>-22.120260899542085</v>
      </c>
    </row>
    <row r="32" spans="2:8" x14ac:dyDescent="0.25">
      <c r="B32" s="3"/>
      <c r="C32" s="3"/>
      <c r="D32" s="3"/>
      <c r="E32" s="3"/>
      <c r="F32" s="3"/>
      <c r="G32" s="7"/>
    </row>
    <row r="33" spans="2:7" x14ac:dyDescent="0.25">
      <c r="B33" s="3"/>
      <c r="C33" s="3"/>
      <c r="D33" s="3"/>
      <c r="E33" s="3"/>
      <c r="F33" s="3"/>
      <c r="G33" s="7"/>
    </row>
    <row r="34" spans="2:7" x14ac:dyDescent="0.25">
      <c r="B34" s="3"/>
      <c r="C34" s="3"/>
      <c r="D34" s="3"/>
      <c r="E34" s="3"/>
      <c r="F34" s="3"/>
      <c r="G34" s="7"/>
    </row>
    <row r="35" spans="2:7" x14ac:dyDescent="0.25">
      <c r="B35" s="3"/>
      <c r="C35" s="3"/>
      <c r="D35" s="3"/>
      <c r="E35" s="3"/>
      <c r="F35" s="3"/>
      <c r="G35" s="7"/>
    </row>
    <row r="36" spans="2:7" x14ac:dyDescent="0.25">
      <c r="B36" s="3"/>
      <c r="C36" s="3"/>
      <c r="D36" s="3"/>
      <c r="E36" s="3"/>
      <c r="F36" s="3"/>
      <c r="G36" s="7"/>
    </row>
    <row r="37" spans="2:7" x14ac:dyDescent="0.25">
      <c r="B37" s="3"/>
      <c r="C37" s="3"/>
      <c r="D37" s="3"/>
      <c r="E37" s="3"/>
      <c r="F37" s="3"/>
      <c r="G37" s="7"/>
    </row>
    <row r="38" spans="2:7" x14ac:dyDescent="0.25">
      <c r="B38" s="3"/>
      <c r="C38" s="3"/>
      <c r="D38" s="3"/>
      <c r="E38" s="3"/>
      <c r="F38" s="3"/>
      <c r="G38" s="7"/>
    </row>
    <row r="39" spans="2:7" x14ac:dyDescent="0.25">
      <c r="B39" s="3"/>
      <c r="C39" s="3"/>
      <c r="D39" s="3"/>
      <c r="E39" s="3"/>
      <c r="F39" s="3"/>
      <c r="G39" s="7"/>
    </row>
    <row r="40" spans="2:7" x14ac:dyDescent="0.25">
      <c r="B40" s="3"/>
      <c r="C40" s="3"/>
      <c r="D40" s="3"/>
      <c r="E40" s="3"/>
      <c r="F40" s="3"/>
      <c r="G40" s="7"/>
    </row>
    <row r="41" spans="2:7" x14ac:dyDescent="0.25">
      <c r="B41" s="3"/>
      <c r="C41" s="3"/>
      <c r="D41" s="3"/>
      <c r="E41" s="3"/>
      <c r="F41" s="3"/>
      <c r="G41" s="7"/>
    </row>
    <row r="42" spans="2:7" x14ac:dyDescent="0.25">
      <c r="B42" s="3"/>
      <c r="C42" s="3"/>
      <c r="D42" s="3"/>
      <c r="E42" s="3"/>
      <c r="F42" s="3"/>
      <c r="G42" s="7"/>
    </row>
    <row r="43" spans="2:7" x14ac:dyDescent="0.25">
      <c r="B43" s="3"/>
      <c r="C43" s="3"/>
      <c r="D43" s="3"/>
      <c r="E43" s="3"/>
      <c r="F43" s="3"/>
      <c r="G43" s="7"/>
    </row>
    <row r="44" spans="2:7" x14ac:dyDescent="0.25">
      <c r="B44" s="3"/>
      <c r="C44" s="3"/>
      <c r="D44" s="3"/>
      <c r="E44" s="3"/>
      <c r="F44" s="3"/>
      <c r="G44" s="7"/>
    </row>
    <row r="45" spans="2:7" x14ac:dyDescent="0.25">
      <c r="B45" s="3"/>
      <c r="C45" s="3"/>
      <c r="D45" s="3"/>
      <c r="E45" s="3"/>
      <c r="F45" s="3"/>
      <c r="G45" s="7"/>
    </row>
    <row r="46" spans="2:7" x14ac:dyDescent="0.25">
      <c r="B46" s="3"/>
      <c r="C46" s="3"/>
      <c r="D46" s="3"/>
      <c r="E46" s="3"/>
      <c r="F46" s="3"/>
      <c r="G46" s="7"/>
    </row>
    <row r="47" spans="2:7" x14ac:dyDescent="0.25">
      <c r="B47" s="3"/>
      <c r="C47" s="3"/>
      <c r="D47" s="3"/>
      <c r="E47" s="3"/>
      <c r="F47" s="3"/>
      <c r="G47" s="7"/>
    </row>
    <row r="48" spans="2:7" x14ac:dyDescent="0.25">
      <c r="B48" s="3"/>
      <c r="C48" s="3"/>
      <c r="D48" s="3"/>
      <c r="E48" s="3"/>
      <c r="F48" s="3"/>
      <c r="G48" s="7"/>
    </row>
    <row r="49" spans="2:7" x14ac:dyDescent="0.25">
      <c r="B49" s="3"/>
      <c r="C49" s="3"/>
      <c r="D49" s="3"/>
      <c r="E49" s="3"/>
      <c r="F49" s="3"/>
      <c r="G49" s="7"/>
    </row>
    <row r="50" spans="2:7" x14ac:dyDescent="0.25">
      <c r="B50" s="3"/>
      <c r="C50" s="3"/>
      <c r="D50" s="3"/>
      <c r="E50" s="3"/>
      <c r="F50" s="3"/>
      <c r="G50" s="7"/>
    </row>
    <row r="51" spans="2:7" x14ac:dyDescent="0.25">
      <c r="B51" s="3"/>
      <c r="C51" s="3"/>
      <c r="D51" s="3"/>
      <c r="E51" s="3"/>
      <c r="F51" s="3"/>
      <c r="G51" s="7"/>
    </row>
    <row r="52" spans="2:7" x14ac:dyDescent="0.25">
      <c r="B52" s="3"/>
      <c r="C52" s="3"/>
      <c r="D52" s="3"/>
      <c r="E52" s="3"/>
      <c r="F52" s="3"/>
      <c r="G52" s="7"/>
    </row>
    <row r="53" spans="2:7" x14ac:dyDescent="0.25">
      <c r="B53" s="3"/>
      <c r="C53" s="3"/>
      <c r="D53" s="3"/>
      <c r="E53" s="3"/>
      <c r="F53" s="3"/>
      <c r="G53" s="7"/>
    </row>
    <row r="54" spans="2:7" x14ac:dyDescent="0.25">
      <c r="B54" s="3"/>
      <c r="C54" s="3"/>
      <c r="D54" s="3"/>
      <c r="E54" s="3"/>
      <c r="F54" s="3"/>
      <c r="G54" s="7"/>
    </row>
    <row r="55" spans="2:7" x14ac:dyDescent="0.25">
      <c r="B55" s="3"/>
      <c r="C55" s="3"/>
      <c r="D55" s="3"/>
      <c r="E55" s="3"/>
      <c r="F55" s="3"/>
      <c r="G55" s="7"/>
    </row>
    <row r="56" spans="2:7" x14ac:dyDescent="0.25">
      <c r="B56" s="3"/>
      <c r="C56" s="3"/>
      <c r="D56" s="3"/>
      <c r="E56" s="3"/>
      <c r="F56" s="3"/>
      <c r="G56" s="7"/>
    </row>
    <row r="57" spans="2:7" x14ac:dyDescent="0.25">
      <c r="B57" s="3"/>
      <c r="C57" s="3"/>
      <c r="D57" s="3"/>
      <c r="E57" s="3"/>
      <c r="F57" s="3"/>
      <c r="G57" s="7"/>
    </row>
    <row r="58" spans="2:7" x14ac:dyDescent="0.25">
      <c r="B58" s="3"/>
      <c r="C58" s="3"/>
      <c r="D58" s="3"/>
      <c r="E58" s="3"/>
      <c r="F58" s="3"/>
      <c r="G58" s="7"/>
    </row>
    <row r="59" spans="2:7" x14ac:dyDescent="0.25">
      <c r="B59" s="3"/>
      <c r="C59" s="3"/>
      <c r="D59" s="3"/>
      <c r="E59" s="3"/>
      <c r="F59" s="3"/>
      <c r="G59" s="7"/>
    </row>
    <row r="60" spans="2:7" x14ac:dyDescent="0.25">
      <c r="B60" s="3"/>
      <c r="C60" s="3"/>
      <c r="D60" s="3"/>
      <c r="E60" s="3"/>
      <c r="F60" s="3"/>
      <c r="G60" s="7"/>
    </row>
    <row r="61" spans="2:7" x14ac:dyDescent="0.25">
      <c r="B61" s="3"/>
      <c r="C61" s="3"/>
      <c r="D61" s="3"/>
      <c r="E61" s="3"/>
      <c r="F61" s="3"/>
      <c r="G61" s="7"/>
    </row>
    <row r="62" spans="2:7" x14ac:dyDescent="0.25">
      <c r="B62" s="3"/>
      <c r="C62" s="3"/>
      <c r="D62" s="3"/>
      <c r="E62" s="3"/>
      <c r="F62" s="3"/>
      <c r="G62" s="7"/>
    </row>
    <row r="63" spans="2:7" x14ac:dyDescent="0.25">
      <c r="B63" s="3"/>
      <c r="C63" s="3"/>
      <c r="D63" s="3"/>
      <c r="E63" s="3"/>
      <c r="F63" s="3"/>
      <c r="G63" s="7"/>
    </row>
    <row r="64" spans="2:7" x14ac:dyDescent="0.25">
      <c r="B64" s="3"/>
      <c r="C64" s="3"/>
      <c r="D64" s="3"/>
      <c r="E64" s="3"/>
      <c r="F64" s="3"/>
      <c r="G64" s="7"/>
    </row>
    <row r="65" spans="2:7" x14ac:dyDescent="0.25">
      <c r="B65" s="3"/>
      <c r="C65" s="3"/>
      <c r="D65" s="3"/>
      <c r="E65" s="3"/>
      <c r="F65" s="3"/>
      <c r="G65" s="7"/>
    </row>
    <row r="66" spans="2:7" x14ac:dyDescent="0.25">
      <c r="B66" s="3"/>
      <c r="C66" s="3"/>
      <c r="D66" s="3"/>
      <c r="E66" s="3"/>
      <c r="F66" s="3"/>
      <c r="G66" s="7"/>
    </row>
    <row r="67" spans="2:7" x14ac:dyDescent="0.25">
      <c r="B67" s="3"/>
      <c r="C67" s="3"/>
      <c r="D67" s="3"/>
      <c r="E67" s="3"/>
      <c r="F67" s="3"/>
      <c r="G67" s="7"/>
    </row>
    <row r="68" spans="2:7" x14ac:dyDescent="0.25">
      <c r="B68" s="3"/>
      <c r="C68" s="3"/>
      <c r="D68" s="3"/>
      <c r="E68" s="3"/>
      <c r="F68" s="3"/>
      <c r="G68" s="7"/>
    </row>
    <row r="69" spans="2:7" x14ac:dyDescent="0.25">
      <c r="B69" s="3"/>
      <c r="C69" s="3"/>
      <c r="D69" s="3"/>
      <c r="E69" s="3"/>
      <c r="F69" s="3"/>
      <c r="G69" s="7"/>
    </row>
    <row r="70" spans="2:7" x14ac:dyDescent="0.25">
      <c r="B70" s="3"/>
      <c r="C70" s="3"/>
      <c r="D70" s="3"/>
      <c r="E70" s="3"/>
      <c r="F70" s="3"/>
      <c r="G70" s="7"/>
    </row>
    <row r="71" spans="2:7" x14ac:dyDescent="0.25">
      <c r="B71" s="3"/>
      <c r="C71" s="3"/>
      <c r="D71" s="3"/>
      <c r="E71" s="3"/>
      <c r="F71" s="3"/>
      <c r="G71" s="7"/>
    </row>
    <row r="72" spans="2:7" x14ac:dyDescent="0.25">
      <c r="B72" s="3"/>
      <c r="C72" s="3"/>
      <c r="D72" s="3"/>
      <c r="E72" s="3"/>
      <c r="F72" s="3"/>
      <c r="G72" s="7"/>
    </row>
    <row r="73" spans="2:7" x14ac:dyDescent="0.25">
      <c r="B73" s="3"/>
      <c r="C73" s="3"/>
      <c r="D73" s="3"/>
      <c r="E73" s="3"/>
      <c r="F73" s="3"/>
      <c r="G73" s="7"/>
    </row>
    <row r="74" spans="2:7" x14ac:dyDescent="0.25">
      <c r="B74" s="3"/>
      <c r="C74" s="3"/>
      <c r="D74" s="3"/>
      <c r="E74" s="3"/>
      <c r="F74" s="3"/>
    </row>
    <row r="75" spans="2:7" x14ac:dyDescent="0.25">
      <c r="B75" s="3"/>
      <c r="C75" s="3"/>
      <c r="D75" s="3"/>
      <c r="E75" s="3"/>
      <c r="F75" s="3"/>
    </row>
    <row r="76" spans="2:7" x14ac:dyDescent="0.25">
      <c r="B76" s="3"/>
      <c r="C76" s="3"/>
      <c r="D76" s="3"/>
      <c r="E76" s="3"/>
      <c r="F76" s="3"/>
    </row>
    <row r="77" spans="2:7" x14ac:dyDescent="0.25">
      <c r="B77" s="3"/>
      <c r="C77" s="3"/>
      <c r="D77" s="3"/>
      <c r="E77" s="3"/>
      <c r="F77" s="3"/>
    </row>
    <row r="78" spans="2:7" x14ac:dyDescent="0.25">
      <c r="B78" s="3"/>
      <c r="C78" s="3"/>
      <c r="D78" s="3"/>
      <c r="E78" s="3"/>
      <c r="F78" s="3"/>
    </row>
    <row r="79" spans="2:7" x14ac:dyDescent="0.25">
      <c r="B79" s="3"/>
      <c r="C79" s="3"/>
      <c r="D79" s="3"/>
      <c r="E79" s="3"/>
      <c r="F79" s="3"/>
    </row>
    <row r="80" spans="2:7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  <row r="123" spans="2:6" x14ac:dyDescent="0.25">
      <c r="B123" s="3"/>
      <c r="C123" s="3"/>
      <c r="D123" s="3"/>
      <c r="E123" s="3"/>
      <c r="F123" s="3"/>
    </row>
    <row r="124" spans="2:6" x14ac:dyDescent="0.25">
      <c r="B124" s="3"/>
      <c r="C124" s="3"/>
      <c r="D124" s="3"/>
      <c r="E124" s="3"/>
      <c r="F124" s="3"/>
    </row>
    <row r="125" spans="2:6" x14ac:dyDescent="0.25">
      <c r="B125" s="3"/>
      <c r="C125" s="3"/>
      <c r="D125" s="3"/>
      <c r="E125" s="3"/>
      <c r="F125" s="3"/>
    </row>
    <row r="126" spans="2:6" x14ac:dyDescent="0.25">
      <c r="B126" s="3"/>
      <c r="C126" s="3"/>
      <c r="D126" s="3"/>
      <c r="E126" s="3"/>
      <c r="F126" s="3"/>
    </row>
    <row r="127" spans="2:6" x14ac:dyDescent="0.25">
      <c r="B127" s="3"/>
      <c r="C127" s="3"/>
      <c r="D127" s="3"/>
      <c r="E127" s="3"/>
      <c r="F127" s="3"/>
    </row>
    <row r="128" spans="2:6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  <row r="135" spans="2:6" x14ac:dyDescent="0.25">
      <c r="B135" s="3"/>
      <c r="C135" s="3"/>
      <c r="D135" s="3"/>
      <c r="E135" s="3"/>
      <c r="F135" s="3"/>
    </row>
    <row r="136" spans="2:6" x14ac:dyDescent="0.25">
      <c r="B136" s="3"/>
      <c r="C136" s="3"/>
      <c r="D136" s="3"/>
      <c r="E136" s="3"/>
      <c r="F136" s="3"/>
    </row>
  </sheetData>
  <sortState ref="B5:H35">
    <sortCondition ref="C5"/>
  </sortState>
  <mergeCells count="1">
    <mergeCell ref="E31:G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2"/>
  <sheetViews>
    <sheetView tabSelected="1" workbookViewId="0">
      <selection activeCell="E15" sqref="E15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8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3">
        <v>99</v>
      </c>
      <c r="C6" s="12">
        <v>42156</v>
      </c>
      <c r="D6" s="12">
        <v>42158</v>
      </c>
      <c r="E6" s="13">
        <v>27</v>
      </c>
      <c r="F6" s="13">
        <f>E6-30</f>
        <v>-3</v>
      </c>
      <c r="G6" s="20">
        <v>163.35</v>
      </c>
      <c r="H6" s="20">
        <f>G6*F6</f>
        <v>-490.04999999999995</v>
      </c>
    </row>
    <row r="7" spans="2:8" x14ac:dyDescent="0.25">
      <c r="B7" s="3">
        <v>102</v>
      </c>
      <c r="C7" s="4">
        <v>42164</v>
      </c>
      <c r="D7" s="12">
        <v>42165</v>
      </c>
      <c r="E7" s="13">
        <v>20</v>
      </c>
      <c r="F7" s="13">
        <f t="shared" ref="F7:F11" si="0">E7-30</f>
        <v>-10</v>
      </c>
      <c r="G7" s="7">
        <v>36.35</v>
      </c>
      <c r="H7" s="20">
        <f t="shared" ref="H7:H11" si="1">G7*F7</f>
        <v>-363.5</v>
      </c>
    </row>
    <row r="8" spans="2:8" x14ac:dyDescent="0.25">
      <c r="B8" s="3">
        <v>103</v>
      </c>
      <c r="C8" s="4">
        <v>42165</v>
      </c>
      <c r="D8" s="12">
        <v>42166</v>
      </c>
      <c r="E8" s="13">
        <v>19</v>
      </c>
      <c r="F8" s="13">
        <f t="shared" si="0"/>
        <v>-11</v>
      </c>
      <c r="G8" s="7">
        <v>321.45999999999998</v>
      </c>
      <c r="H8" s="20">
        <f t="shared" si="1"/>
        <v>-3536.06</v>
      </c>
    </row>
    <row r="9" spans="2:8" x14ac:dyDescent="0.25">
      <c r="B9" s="3">
        <v>104</v>
      </c>
      <c r="C9" s="4">
        <v>42165</v>
      </c>
      <c r="D9" s="12">
        <v>42166</v>
      </c>
      <c r="E9" s="13">
        <v>19</v>
      </c>
      <c r="F9" s="13">
        <f t="shared" si="0"/>
        <v>-11</v>
      </c>
      <c r="G9" s="7">
        <v>278.70999999999998</v>
      </c>
      <c r="H9" s="20">
        <f t="shared" si="1"/>
        <v>-3065.81</v>
      </c>
    </row>
    <row r="10" spans="2:8" x14ac:dyDescent="0.25">
      <c r="B10" s="1">
        <v>105</v>
      </c>
      <c r="C10" s="17">
        <v>42180</v>
      </c>
      <c r="D10" s="17">
        <v>42181</v>
      </c>
      <c r="E10" s="1">
        <v>5</v>
      </c>
      <c r="F10" s="13">
        <f t="shared" si="0"/>
        <v>-25</v>
      </c>
      <c r="G10" s="7">
        <v>196.02</v>
      </c>
      <c r="H10" s="18">
        <f t="shared" si="1"/>
        <v>-4900.5</v>
      </c>
    </row>
    <row r="11" spans="2:8" x14ac:dyDescent="0.25">
      <c r="B11" s="1">
        <v>118</v>
      </c>
      <c r="C11" s="17">
        <v>42164</v>
      </c>
      <c r="D11" s="17">
        <v>42165</v>
      </c>
      <c r="E11" s="1">
        <v>1</v>
      </c>
      <c r="F11" s="13">
        <f t="shared" si="0"/>
        <v>-29</v>
      </c>
      <c r="G11" s="7">
        <v>10000</v>
      </c>
      <c r="H11" s="18">
        <f t="shared" si="1"/>
        <v>-290000</v>
      </c>
    </row>
    <row r="12" spans="2:8" x14ac:dyDescent="0.25">
      <c r="F12" s="13"/>
    </row>
    <row r="14" spans="2:8" x14ac:dyDescent="0.25">
      <c r="C14" s="17"/>
      <c r="D14" s="17"/>
      <c r="F14" s="10" t="s">
        <v>11</v>
      </c>
      <c r="G14" s="11">
        <f>SUM(G6:G11)</f>
        <v>10995.89</v>
      </c>
      <c r="H14" s="20"/>
    </row>
    <row r="16" spans="2:8" x14ac:dyDescent="0.25">
      <c r="B16" s="3"/>
      <c r="C16" s="4"/>
      <c r="D16" s="12"/>
      <c r="E16" s="13"/>
      <c r="G16" s="10" t="s">
        <v>11</v>
      </c>
      <c r="H16" s="21">
        <f>SUM(H6:H11)</f>
        <v>-302355.92</v>
      </c>
    </row>
    <row r="17" spans="2:8" x14ac:dyDescent="0.25">
      <c r="B17" s="3"/>
      <c r="C17" s="4"/>
      <c r="D17" s="12"/>
      <c r="E17" s="13"/>
    </row>
    <row r="18" spans="2:8" x14ac:dyDescent="0.25">
      <c r="B18" s="3"/>
      <c r="C18" s="4"/>
      <c r="D18" s="4"/>
      <c r="E18" s="13"/>
      <c r="F18" s="14" t="s">
        <v>12</v>
      </c>
      <c r="G18" s="14"/>
      <c r="H18" s="19">
        <f>H16/G14</f>
        <v>-27.497175762944156</v>
      </c>
    </row>
    <row r="19" spans="2:8" x14ac:dyDescent="0.25">
      <c r="C19" s="17"/>
      <c r="D19" s="17"/>
      <c r="F19" s="13"/>
      <c r="H19" s="20"/>
    </row>
    <row r="20" spans="2:8" x14ac:dyDescent="0.25">
      <c r="C20" s="17"/>
      <c r="D20" s="17"/>
      <c r="F20" s="13"/>
      <c r="H20" s="20"/>
    </row>
    <row r="21" spans="2:8" x14ac:dyDescent="0.25">
      <c r="C21" s="17"/>
      <c r="D21" s="17"/>
      <c r="F21" s="13"/>
      <c r="H21" s="20"/>
    </row>
    <row r="22" spans="2:8" x14ac:dyDescent="0.25">
      <c r="B22" s="3"/>
      <c r="C22" s="4"/>
      <c r="D22" s="15" t="s">
        <v>13</v>
      </c>
      <c r="E22" s="3"/>
      <c r="F22" s="3"/>
      <c r="G22" s="7"/>
      <c r="H22" s="20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C17" sqref="C17"/>
    </sheetView>
  </sheetViews>
  <sheetFormatPr baseColWidth="10" defaultRowHeight="15" x14ac:dyDescent="0.25"/>
  <sheetData>
    <row r="6" spans="3:3" ht="15.75" x14ac:dyDescent="0.25">
      <c r="C6" s="8" t="s">
        <v>10</v>
      </c>
    </row>
    <row r="8" spans="3:3" ht="15.75" thickBot="1" x14ac:dyDescent="0.3"/>
    <row r="9" spans="3:3" ht="15.75" thickBot="1" x14ac:dyDescent="0.3">
      <c r="C9" s="9">
        <f>((-29.41*274646.54)+0)/((284646.54+14669.7))</f>
        <v>-26.986022346799491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2014-10-21T11:28:06Z</cp:lastPrinted>
  <dcterms:created xsi:type="dcterms:W3CDTF">2014-10-17T10:33:16Z</dcterms:created>
  <dcterms:modified xsi:type="dcterms:W3CDTF">2015-07-10T11:32:05Z</dcterms:modified>
</cp:coreProperties>
</file>